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9" i="1"/>
  <c r="H31" i="1" l="1"/>
  <c r="H48" i="1" l="1"/>
  <c r="H28" i="1" l="1"/>
  <c r="H16" i="1" l="1"/>
  <c r="H27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<sst xmlns="http://schemas.openxmlformats.org/spreadsheetml/2006/main" count="47" uniqueCount="27">
  <si>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</si>
  <si>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</si>
  <si>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</si>
  <si>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</si>
  <si>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</si>
  <si>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</si>
  <si>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</si>
  <si>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</si>
  <si>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</si>
  <si>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</si>
  <si>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</si>
  <si>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</si>
  <si>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</si>
  <si>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</si>
  <si>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</si>
  <si>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</si>
  <si>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</si>
  <si>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</si>
  <si>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</si>
  <si>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</si>
  <si>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</si>
  <si>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</si>
  <si>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</si>
  <si>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</si>
  <si>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</si>
  <si>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Dana:27.06.2019.</t>
  </si>
  <si>
    <t>Primljena i neutrošena participacija od 27.06.2019.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</si>
</sst>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H54" sqref="H54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1"/>
      <c r="J7" s="11"/>
    </row>
    <row r="8" spans="2:15" x14ac:dyDescent="0.25">
      <c r="C8" s="20" t="s">
        <v>25</v>
      </c>
      <c r="D8" s="20"/>
      <c r="E8" s="20"/>
      <c r="F8" s="20"/>
      <c r="G8" s="2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43643</v>
      </c>
      <c r="H12" s="7">
        <v>5563138.0800000001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/>
      <c r="H13" s="3">
        <f>H14+H25-H32-H42</f>
        <v>5509019.5999999996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43643</v>
      </c>
      <c r="H14" s="4">
        <f>H15+H16+H17+H18+H19+H20+H21+H22+H23+H24</f>
        <v>5022741.76</v>
      </c>
      <c r="I14" s="11"/>
      <c r="J14" s="11"/>
      <c r="K14" s="9"/>
      <c r="L14" s="9"/>
      <c r="M14" s="9"/>
      <c r="N14" s="9"/>
      <c r="O14" s="9"/>
    </row>
    <row r="15" spans="2:15" x14ac:dyDescent="0.25">
      <c r="B15" s="21" t="s">
        <v>10</v>
      </c>
      <c r="C15" s="22"/>
      <c r="D15" s="22"/>
      <c r="E15" s="22"/>
      <c r="F15" s="23"/>
      <c r="G15" s="12"/>
      <c r="H15" s="16">
        <v>0</v>
      </c>
      <c r="I15" s="11"/>
      <c r="J15" s="11"/>
      <c r="K15" s="8"/>
    </row>
    <row r="16" spans="2:15" x14ac:dyDescent="0.25">
      <c r="B16" s="21" t="s">
        <v>11</v>
      </c>
      <c r="C16" s="22"/>
      <c r="D16" s="22"/>
      <c r="E16" s="22"/>
      <c r="F16" s="23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1" t="s">
        <v>12</v>
      </c>
      <c r="C17" s="22"/>
      <c r="D17" s="22"/>
      <c r="E17" s="22"/>
      <c r="F17" s="23"/>
      <c r="G17" s="12"/>
      <c r="H17" s="10">
        <v>0</v>
      </c>
      <c r="I17" s="11"/>
      <c r="J17" s="11"/>
    </row>
    <row r="18" spans="2:13" x14ac:dyDescent="0.25">
      <c r="B18" s="21" t="s">
        <v>19</v>
      </c>
      <c r="C18" s="22"/>
      <c r="D18" s="22"/>
      <c r="E18" s="22"/>
      <c r="F18" s="23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</f>
        <v>1479088.9900000002</v>
      </c>
      <c r="I19" s="11"/>
      <c r="J19" s="11"/>
    </row>
    <row r="20" spans="2:13" x14ac:dyDescent="0.25">
      <c r="B20" s="21" t="s">
        <v>3</v>
      </c>
      <c r="C20" s="22"/>
      <c r="D20" s="22"/>
      <c r="E20" s="22"/>
      <c r="F20" s="23"/>
      <c r="G20" s="12"/>
      <c r="H20" s="10">
        <v>955500</v>
      </c>
      <c r="I20" s="11"/>
      <c r="J20" s="11"/>
    </row>
    <row r="21" spans="2:13" x14ac:dyDescent="0.25">
      <c r="B21" s="21" t="s">
        <v>13</v>
      </c>
      <c r="C21" s="22"/>
      <c r="D21" s="22"/>
      <c r="E21" s="22"/>
      <c r="F21" s="23"/>
      <c r="G21" s="12"/>
      <c r="H21" s="10">
        <f>1063250-335352.95-3523-424107.4+15664.05-17952.04-2348-22092.27+1063250-441058.69-1174-4697.5-1174+50.5-3522-20914.68-815962.74</f>
        <v>48335.280000000144</v>
      </c>
      <c r="I21" s="11"/>
      <c r="J21" s="11"/>
      <c r="K21" s="11"/>
      <c r="L21" s="8"/>
    </row>
    <row r="22" spans="2:13" x14ac:dyDescent="0.25">
      <c r="B22" s="21" t="s">
        <v>14</v>
      </c>
      <c r="C22" s="22"/>
      <c r="D22" s="22"/>
      <c r="E22" s="22"/>
      <c r="F22" s="23"/>
      <c r="G22" s="12"/>
      <c r="H22" s="10">
        <v>0</v>
      </c>
      <c r="I22" s="11"/>
      <c r="J22" s="11"/>
      <c r="K22" s="8"/>
    </row>
    <row r="23" spans="2:13" x14ac:dyDescent="0.25">
      <c r="B23" s="21" t="s">
        <v>15</v>
      </c>
      <c r="C23" s="22"/>
      <c r="D23" s="22"/>
      <c r="E23" s="22"/>
      <c r="F23" s="23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325035.17+7350-32347.98+5350+9550+9450+6250+8250+12750+5650+12550+7200+5350+12400+11950+9250+12000+11100+11050+2050+9650+6650+13300+12800+5750+10700+3050+16000+4850+11600+8500+8850+33500+16650+14200+12700</f>
        <v>640937.18999999994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43643</v>
      </c>
      <c r="H25" s="4">
        <f>H26+H27+H28+H29+H30+H31</f>
        <v>486277.84000000008</v>
      </c>
      <c r="I25" s="11"/>
      <c r="J25" s="11"/>
      <c r="K25" s="8"/>
    </row>
    <row r="26" spans="2:13" x14ac:dyDescent="0.25">
      <c r="B26" s="21" t="s">
        <v>10</v>
      </c>
      <c r="C26" s="22"/>
      <c r="D26" s="22"/>
      <c r="E26" s="22"/>
      <c r="F26" s="23"/>
      <c r="G26" s="2"/>
      <c r="H26" s="16">
        <v>0</v>
      </c>
      <c r="I26" s="11"/>
      <c r="J26" s="11"/>
    </row>
    <row r="27" spans="2:13" x14ac:dyDescent="0.25">
      <c r="B27" s="21" t="s">
        <v>11</v>
      </c>
      <c r="C27" s="22"/>
      <c r="D27" s="22"/>
      <c r="E27" s="22"/>
      <c r="F27" s="23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1" t="s">
        <v>13</v>
      </c>
      <c r="C28" s="22"/>
      <c r="D28" s="22"/>
      <c r="E28" s="22"/>
      <c r="F28" s="23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1" t="s">
        <v>14</v>
      </c>
      <c r="C29" s="22"/>
      <c r="D29" s="22"/>
      <c r="E29" s="22"/>
      <c r="F29" s="23"/>
      <c r="G29" s="2"/>
      <c r="H29" s="10">
        <v>0</v>
      </c>
      <c r="I29" s="11"/>
      <c r="J29" s="11"/>
    </row>
    <row r="30" spans="2:13" x14ac:dyDescent="0.25">
      <c r="B30" s="21" t="s">
        <v>15</v>
      </c>
      <c r="C30" s="22"/>
      <c r="D30" s="22"/>
      <c r="E30" s="22"/>
      <c r="F30" s="23"/>
      <c r="G30" s="2"/>
      <c r="H30" s="10">
        <f>116901.44-116901.44</f>
        <v>0</v>
      </c>
      <c r="I30" s="11"/>
      <c r="J30" s="11"/>
    </row>
    <row r="31" spans="2:13" x14ac:dyDescent="0.25">
      <c r="B31" s="21" t="s">
        <v>26</v>
      </c>
      <c r="C31" s="22"/>
      <c r="D31" s="22"/>
      <c r="E31" s="22"/>
      <c r="F31" s="23"/>
      <c r="G31" s="2"/>
      <c r="H31" s="10">
        <f>29388+4553-11897.34-20000+50705-9551+5588+7347+33941+11900+6450+7550</f>
        <v>115973.66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43643</v>
      </c>
      <c r="H32" s="5">
        <f>SUM(H33:H41)</f>
        <v>0</v>
      </c>
      <c r="I32" s="11"/>
      <c r="J32" s="11"/>
    </row>
    <row r="33" spans="2:12" x14ac:dyDescent="0.25">
      <c r="B33" s="21" t="s">
        <v>10</v>
      </c>
      <c r="C33" s="22"/>
      <c r="D33" s="22"/>
      <c r="E33" s="22"/>
      <c r="F33" s="23"/>
      <c r="G33" s="13"/>
      <c r="H33" s="16">
        <v>0</v>
      </c>
      <c r="I33" s="11"/>
      <c r="J33" s="11"/>
    </row>
    <row r="34" spans="2:12" x14ac:dyDescent="0.25">
      <c r="B34" s="21" t="s">
        <v>11</v>
      </c>
      <c r="C34" s="22"/>
      <c r="D34" s="22"/>
      <c r="E34" s="22"/>
      <c r="F34" s="23"/>
      <c r="G34" s="13"/>
      <c r="H34" s="10">
        <v>0</v>
      </c>
      <c r="I34" s="11"/>
      <c r="J34" s="11"/>
    </row>
    <row r="35" spans="2:12" x14ac:dyDescent="0.25">
      <c r="B35" s="21" t="s">
        <v>12</v>
      </c>
      <c r="C35" s="22"/>
      <c r="D35" s="22"/>
      <c r="E35" s="22"/>
      <c r="F35" s="23"/>
      <c r="G35" s="13"/>
      <c r="H35" s="10">
        <v>0</v>
      </c>
      <c r="I35" s="11"/>
      <c r="J35" s="11"/>
    </row>
    <row r="36" spans="2:12" x14ac:dyDescent="0.25">
      <c r="B36" s="21" t="s">
        <v>19</v>
      </c>
      <c r="C36" s="22"/>
      <c r="D36" s="22"/>
      <c r="E36" s="22"/>
      <c r="F36" s="23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21" t="s">
        <v>3</v>
      </c>
      <c r="C38" s="22"/>
      <c r="D38" s="22"/>
      <c r="E38" s="22"/>
      <c r="F38" s="23"/>
      <c r="G38" s="13"/>
      <c r="H38" s="10">
        <v>0</v>
      </c>
      <c r="I38" s="11"/>
      <c r="J38" s="11"/>
    </row>
    <row r="39" spans="2:12" x14ac:dyDescent="0.25">
      <c r="B39" s="21" t="s">
        <v>13</v>
      </c>
      <c r="C39" s="22"/>
      <c r="D39" s="22"/>
      <c r="E39" s="22"/>
      <c r="F39" s="23"/>
      <c r="G39" s="13"/>
      <c r="H39" s="10">
        <v>0</v>
      </c>
      <c r="I39" s="11"/>
      <c r="J39" s="11"/>
    </row>
    <row r="40" spans="2:12" x14ac:dyDescent="0.25">
      <c r="B40" s="21" t="s">
        <v>14</v>
      </c>
      <c r="C40" s="22"/>
      <c r="D40" s="22"/>
      <c r="E40" s="22"/>
      <c r="F40" s="23"/>
      <c r="G40" s="13"/>
      <c r="H40" s="10">
        <v>0</v>
      </c>
      <c r="I40" s="11"/>
      <c r="J40" s="11"/>
    </row>
    <row r="41" spans="2:12" x14ac:dyDescent="0.25">
      <c r="B41" s="21" t="s">
        <v>15</v>
      </c>
      <c r="C41" s="22"/>
      <c r="D41" s="22"/>
      <c r="E41" s="22"/>
      <c r="F41" s="23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43643</v>
      </c>
      <c r="H42" s="5">
        <f>SUM(H43:H47)</f>
        <v>0</v>
      </c>
      <c r="I42" s="11"/>
      <c r="J42" s="11"/>
    </row>
    <row r="43" spans="2:12" x14ac:dyDescent="0.25">
      <c r="B43" s="21" t="s">
        <v>10</v>
      </c>
      <c r="C43" s="22"/>
      <c r="D43" s="22"/>
      <c r="E43" s="22"/>
      <c r="F43" s="23"/>
      <c r="G43" s="2"/>
      <c r="H43" s="16">
        <v>0</v>
      </c>
      <c r="I43" s="11"/>
      <c r="J43" s="11"/>
    </row>
    <row r="44" spans="2:12" x14ac:dyDescent="0.25">
      <c r="B44" s="21" t="s">
        <v>11</v>
      </c>
      <c r="C44" s="22"/>
      <c r="D44" s="22"/>
      <c r="E44" s="22"/>
      <c r="F44" s="23"/>
      <c r="G44" s="2"/>
      <c r="H44" s="3">
        <v>0</v>
      </c>
      <c r="I44" s="11"/>
      <c r="J44" s="11"/>
    </row>
    <row r="45" spans="2:12" x14ac:dyDescent="0.25">
      <c r="B45" s="21" t="s">
        <v>13</v>
      </c>
      <c r="C45" s="22"/>
      <c r="D45" s="22"/>
      <c r="E45" s="22"/>
      <c r="F45" s="23"/>
      <c r="G45" s="2"/>
      <c r="H45" s="3">
        <v>0</v>
      </c>
      <c r="I45" s="11"/>
      <c r="J45" s="11"/>
    </row>
    <row r="46" spans="2:12" x14ac:dyDescent="0.25">
      <c r="B46" s="21" t="s">
        <v>14</v>
      </c>
      <c r="C46" s="22"/>
      <c r="D46" s="22"/>
      <c r="E46" s="22"/>
      <c r="F46" s="23"/>
      <c r="G46" s="2"/>
      <c r="H46" s="3">
        <v>0</v>
      </c>
      <c r="I46" s="11"/>
      <c r="J46" s="11"/>
    </row>
    <row r="47" spans="2:12" x14ac:dyDescent="0.25">
      <c r="B47" s="21" t="s">
        <v>15</v>
      </c>
      <c r="C47" s="22"/>
      <c r="D47" s="22"/>
      <c r="E47" s="22"/>
      <c r="F47" s="23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43643</v>
      </c>
      <c r="H48" s="6">
        <f>54120.38-2.05-0.04+10607.98+1302.38+0.17-11910.36+379134.5+220.87+15184.46+38.04-394577.85</f>
        <v>54118.479999999981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/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5563138.0800000001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2019-06-28T07:15:58Z</dcterms:modified>
</cp:coreProperties>
</file>